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<sst xmlns="http://schemas.openxmlformats.org/spreadsheetml/2006/main" count="190" uniqueCount="120">
  <si>
    <t>Группа</t>
  </si>
  <si>
    <t>Итого</t>
  </si>
  <si>
    <t>Всего</t>
  </si>
  <si>
    <t>№ 
п/п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</si>
  <si>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</si>
  <si>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</si>
  <si>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</si>
  <si>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</si>
  <si>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</si>
  <si>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</si>
  <si>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</si>
  <si>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</si>
  <si>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</si>
  <si>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</si>
  <si>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</si>
  <si>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</si>
  <si>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</si>
  <si>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</si>
  <si>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</si>
  <si>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</si>
  <si>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</si>
  <si>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</si>
  <si>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</si>
  <si>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</si>
  <si>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</si>
  <si>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</si>
  <si>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</si>
  <si>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</si>
  <si>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</si>
  <si>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</si>
  <si>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</si>
  <si>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</si>
  <si>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</si>
  <si>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</si>
  <si>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</si>
  <si>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</si>
  <si>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</si>
  <si>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</si>
  <si>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</si>
  <si>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</si>
  <si>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</si>
  <si>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</si>
  <si>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</si>
  <si>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</si>
  <si>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</si>
  <si>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</si>
  <si>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</si>
  <si>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</si>
  <si>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</si>
  <si>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</si>
  <si>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</si>
  <si>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</si>
  <si>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</si>
  <si>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</si>
  <si>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</si>
  <si>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</si>
  <si>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</si>
  <si>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</si>
  <si>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</si>
  <si>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</si>
  <si>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</si>
  <si>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</si>
  <si>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</si>
  <si>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</si>
  <si>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</si>
  <si>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</si>
  <si>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</si>
  <si>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</si>
  <si>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</si>
  <si>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</si>
  <si>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</si>
  <si>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</si>
  <si>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</si>
  <si>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</si>
  <si>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</si>
  <si>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</si>
  <si>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</si>
  <si>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</si>
  <si>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</si>
  <si>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</si>
  <si>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</si>
  <si>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</si>
  <si>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</si>
  <si>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</si>
  <si>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</si>
  <si>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</si>
  <si>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</si>
  <si>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15.01.05 
 Сварщик (ручной и частично механизированной сварки)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</si>
  <si>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</si>
  <si>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</si>
  <si>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</si>
  <si>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</si>
  <si>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</si>
  <si>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</si>
  <si>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</si>
  <si>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</si>
  <si>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</si>
  <si>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</t>
  </si>
  <si>
    <t>Код и наименование специальности/ профессии</t>
  </si>
  <si>
    <t>Информация о контингенте  обучающихся и количестве вакантных мест</t>
  </si>
  <si>
    <t>Контингент обучающихся</t>
  </si>
  <si>
    <t>в том числе</t>
  </si>
  <si>
    <t xml:space="preserve"> бюджет</t>
  </si>
  <si>
    <t>внебюджет</t>
  </si>
  <si>
    <t xml:space="preserve"> иностранные граждане</t>
  </si>
  <si>
    <t>Академический отпуск</t>
  </si>
  <si>
    <t>С-2-11-20</t>
  </si>
  <si>
    <t>Т-2-20</t>
  </si>
  <si>
    <t>Т-1-19</t>
  </si>
  <si>
    <t>38.02.01 Экономика и бухгалтерский учет</t>
  </si>
  <si>
    <t>Э-1-20</t>
  </si>
  <si>
    <t>Э-1-19</t>
  </si>
  <si>
    <t>СД-2-20</t>
  </si>
  <si>
    <t>А-2-20</t>
  </si>
  <si>
    <t>А-2-19</t>
  </si>
  <si>
    <t>ЗОУ-2-19</t>
  </si>
  <si>
    <t>ЗОУ-2-20</t>
  </si>
  <si>
    <t>С-20</t>
  </si>
  <si>
    <t>М-20</t>
  </si>
  <si>
    <t>Всего на 01.03.2021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</si>
</sst>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sz val="12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55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top" wrapText="1"/>
    </xf>
    <xf numFmtId="0" fontId="16" fillId="32" borderId="12" xfId="0" applyFont="1" applyFill="1" applyBorder="1" applyAlignment="1">
      <alignment horizontal="center" vertical="top" wrapText="1"/>
    </xf>
    <xf numFmtId="0" fontId="16" fillId="32" borderId="13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56" fillId="34" borderId="13" xfId="0" applyFont="1" applyFill="1" applyBorder="1" applyAlignment="1">
      <alignment horizontal="center" vertical="top" wrapText="1"/>
    </xf>
    <xf numFmtId="0" fontId="57" fillId="34" borderId="13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6" fillId="32" borderId="11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3" fillId="34" borderId="12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46" sqref="L46"/>
    </sheetView>
  </sheetViews>
  <sheetFormatPr defaultColWidth="9.00390625" defaultRowHeight="12.75"/>
  <cols>
    <col min="1" max="1" width="6.00390625" style="0" customWidth="1"/>
    <col min="2" max="2" width="25.875" style="0" customWidth="1"/>
    <col min="3" max="3" width="15.875" style="0" customWidth="1"/>
    <col min="4" max="4" width="15.75390625" style="0" customWidth="1"/>
    <col min="5" max="5" width="16.125" style="0" customWidth="1"/>
    <col min="6" max="6" width="16.625" style="0" customWidth="1"/>
    <col min="7" max="9" width="13.875" style="0" customWidth="1"/>
  </cols>
  <sheetData>
    <row r="2" spans="2:9" ht="14.25">
      <c r="B2" s="178" t="s">
        <v>99</v>
      </c>
      <c r="C2" s="179"/>
      <c r="D2" s="179"/>
      <c r="E2" s="179"/>
      <c r="F2" s="179"/>
      <c r="G2" s="179"/>
      <c r="H2" s="179"/>
      <c r="I2" s="179"/>
    </row>
    <row r="3" spans="1:3" ht="12.75">
      <c r="A3" s="32"/>
      <c r="B3" s="55"/>
      <c r="C3" s="55"/>
    </row>
    <row r="4" spans="1:9" ht="12.75" customHeight="1">
      <c r="A4" s="172" t="s">
        <v>3</v>
      </c>
      <c r="B4" s="175" t="s">
        <v>98</v>
      </c>
      <c r="C4" s="175" t="s">
        <v>0</v>
      </c>
      <c r="D4" s="152" t="s">
        <v>100</v>
      </c>
      <c r="E4" s="153"/>
      <c r="F4" s="153"/>
      <c r="G4" s="154"/>
      <c r="H4" s="149" t="s">
        <v>105</v>
      </c>
      <c r="I4" s="149" t="s">
        <v>97</v>
      </c>
    </row>
    <row r="5" spans="1:9" ht="12.75">
      <c r="A5" s="173"/>
      <c r="B5" s="150"/>
      <c r="C5" s="150"/>
      <c r="D5" s="149" t="s">
        <v>119</v>
      </c>
      <c r="E5" s="152" t="s">
        <v>101</v>
      </c>
      <c r="F5" s="153"/>
      <c r="G5" s="154"/>
      <c r="H5" s="150"/>
      <c r="I5" s="150"/>
    </row>
    <row r="6" spans="1:9" s="2" customFormat="1" ht="29.25" customHeight="1">
      <c r="A6" s="173"/>
      <c r="B6" s="150"/>
      <c r="C6" s="150"/>
      <c r="D6" s="180"/>
      <c r="E6" s="176" t="s">
        <v>102</v>
      </c>
      <c r="F6" s="176" t="s">
        <v>103</v>
      </c>
      <c r="G6" s="176" t="s">
        <v>104</v>
      </c>
      <c r="H6" s="150"/>
      <c r="I6" s="150"/>
    </row>
    <row r="7" spans="1:9" ht="32.25" customHeight="1">
      <c r="A7" s="174"/>
      <c r="B7" s="150"/>
      <c r="C7" s="151"/>
      <c r="D7" s="181"/>
      <c r="E7" s="177"/>
      <c r="F7" s="177"/>
      <c r="G7" s="177"/>
      <c r="H7" s="151"/>
      <c r="I7" s="151"/>
    </row>
    <row r="8" spans="1:9" ht="12.75" customHeight="1">
      <c r="A8" s="57" t="s">
        <v>34</v>
      </c>
      <c r="B8" s="157" t="s">
        <v>83</v>
      </c>
      <c r="C8" s="86" t="s">
        <v>66</v>
      </c>
      <c r="D8" s="113">
        <v>27</v>
      </c>
      <c r="E8" s="113">
        <v>24</v>
      </c>
      <c r="F8" s="113">
        <v>3</v>
      </c>
      <c r="G8" s="58"/>
      <c r="H8" s="58"/>
      <c r="I8" s="59">
        <v>1</v>
      </c>
    </row>
    <row r="9" spans="1:9" ht="12.75" customHeight="1">
      <c r="A9" s="57" t="s">
        <v>35</v>
      </c>
      <c r="B9" s="158"/>
      <c r="C9" s="86" t="s">
        <v>67</v>
      </c>
      <c r="D9" s="113">
        <v>28</v>
      </c>
      <c r="E9" s="113">
        <v>25</v>
      </c>
      <c r="F9" s="113">
        <v>3</v>
      </c>
      <c r="G9" s="58"/>
      <c r="H9" s="58"/>
      <c r="I9" s="59">
        <v>0</v>
      </c>
    </row>
    <row r="10" spans="1:9" ht="12.75" customHeight="1">
      <c r="A10" s="57" t="s">
        <v>36</v>
      </c>
      <c r="B10" s="158"/>
      <c r="C10" s="86" t="s">
        <v>68</v>
      </c>
      <c r="D10" s="113">
        <v>29</v>
      </c>
      <c r="E10" s="113">
        <v>25</v>
      </c>
      <c r="F10" s="113">
        <v>4</v>
      </c>
      <c r="G10" s="58"/>
      <c r="H10" s="58"/>
      <c r="I10" s="59">
        <v>0</v>
      </c>
    </row>
    <row r="11" spans="1:9" ht="12.75" customHeight="1">
      <c r="A11" s="57" t="s">
        <v>37</v>
      </c>
      <c r="B11" s="158"/>
      <c r="C11" s="86" t="s">
        <v>47</v>
      </c>
      <c r="D11" s="113">
        <v>28</v>
      </c>
      <c r="E11" s="113">
        <v>24</v>
      </c>
      <c r="F11" s="113">
        <v>4</v>
      </c>
      <c r="G11" s="58"/>
      <c r="H11" s="58">
        <v>1</v>
      </c>
      <c r="I11" s="59">
        <v>0</v>
      </c>
    </row>
    <row r="12" spans="1:9" ht="12.75" customHeight="1">
      <c r="A12" s="57" t="s">
        <v>38</v>
      </c>
      <c r="B12" s="158"/>
      <c r="C12" s="86" t="s">
        <v>48</v>
      </c>
      <c r="D12" s="113">
        <v>25</v>
      </c>
      <c r="E12" s="113">
        <v>23</v>
      </c>
      <c r="F12" s="113">
        <v>2</v>
      </c>
      <c r="G12" s="58"/>
      <c r="H12" s="58">
        <v>1</v>
      </c>
      <c r="I12" s="59">
        <v>1</v>
      </c>
    </row>
    <row r="13" spans="1:9" ht="12.75" customHeight="1">
      <c r="A13" s="18" t="s">
        <v>39</v>
      </c>
      <c r="B13" s="158"/>
      <c r="C13" s="86" t="s">
        <v>17</v>
      </c>
      <c r="D13" s="20">
        <v>23</v>
      </c>
      <c r="E13" s="20">
        <v>22</v>
      </c>
      <c r="F13" s="20">
        <v>1</v>
      </c>
      <c r="G13" s="20"/>
      <c r="H13" s="20">
        <v>1</v>
      </c>
      <c r="I13" s="51">
        <v>2</v>
      </c>
    </row>
    <row r="14" spans="1:9" ht="12.75" customHeight="1">
      <c r="A14" s="18" t="s">
        <v>40</v>
      </c>
      <c r="B14" s="158"/>
      <c r="C14" s="86" t="s">
        <v>18</v>
      </c>
      <c r="D14" s="20">
        <v>17</v>
      </c>
      <c r="E14" s="20">
        <v>17</v>
      </c>
      <c r="F14" s="118"/>
      <c r="G14" s="20"/>
      <c r="H14" s="20"/>
      <c r="I14" s="17">
        <v>8</v>
      </c>
    </row>
    <row r="15" spans="1:9" ht="12.75" customHeight="1">
      <c r="A15" s="18" t="s">
        <v>41</v>
      </c>
      <c r="B15" s="158"/>
      <c r="C15" s="86" t="s">
        <v>19</v>
      </c>
      <c r="D15" s="20">
        <v>17</v>
      </c>
      <c r="E15" s="20">
        <v>17</v>
      </c>
      <c r="F15" s="118"/>
      <c r="G15" s="20"/>
      <c r="H15" s="20"/>
      <c r="I15" s="51">
        <v>8</v>
      </c>
    </row>
    <row r="16" spans="1:9" ht="12.75" customHeight="1">
      <c r="A16" s="18" t="s">
        <v>42</v>
      </c>
      <c r="B16" s="158"/>
      <c r="C16" s="86" t="s">
        <v>7</v>
      </c>
      <c r="D16" s="20">
        <v>20</v>
      </c>
      <c r="E16" s="20">
        <v>19</v>
      </c>
      <c r="F16" s="20">
        <v>1</v>
      </c>
      <c r="G16" s="20">
        <v>1</v>
      </c>
      <c r="H16" s="20"/>
      <c r="I16" s="17">
        <v>6</v>
      </c>
    </row>
    <row r="17" spans="1:9" ht="12.75" customHeight="1">
      <c r="A17" s="18" t="s">
        <v>43</v>
      </c>
      <c r="B17" s="158"/>
      <c r="C17" s="86" t="s">
        <v>8</v>
      </c>
      <c r="D17" s="20">
        <v>12</v>
      </c>
      <c r="E17" s="20">
        <v>12</v>
      </c>
      <c r="F17" s="118"/>
      <c r="G17" s="20"/>
      <c r="H17" s="20"/>
      <c r="I17" s="17">
        <v>13</v>
      </c>
    </row>
    <row r="18" spans="1:9" ht="12.75" customHeight="1">
      <c r="A18" s="18" t="s">
        <v>44</v>
      </c>
      <c r="B18" s="158"/>
      <c r="C18" s="86" t="s">
        <v>9</v>
      </c>
      <c r="D18" s="20">
        <v>20</v>
      </c>
      <c r="E18" s="20">
        <v>20</v>
      </c>
      <c r="F18" s="118"/>
      <c r="G18" s="20"/>
      <c r="H18" s="20"/>
      <c r="I18" s="17">
        <v>5</v>
      </c>
    </row>
    <row r="19" spans="1:9" ht="12.75" customHeight="1">
      <c r="A19" s="34" t="s">
        <v>45</v>
      </c>
      <c r="B19" s="158"/>
      <c r="C19" s="87" t="s">
        <v>5</v>
      </c>
      <c r="D19" s="20">
        <v>21</v>
      </c>
      <c r="E19" s="20">
        <v>21</v>
      </c>
      <c r="F19" s="118"/>
      <c r="G19" s="20"/>
      <c r="H19" s="20"/>
      <c r="I19" s="17">
        <v>4</v>
      </c>
    </row>
    <row r="20" spans="1:9" ht="12.75" customHeight="1">
      <c r="A20" s="18" t="s">
        <v>46</v>
      </c>
      <c r="B20" s="15"/>
      <c r="C20" s="86" t="s">
        <v>6</v>
      </c>
      <c r="D20" s="20">
        <v>20</v>
      </c>
      <c r="E20" s="20">
        <v>20</v>
      </c>
      <c r="F20" s="118"/>
      <c r="G20" s="20"/>
      <c r="H20" s="20"/>
      <c r="I20" s="51">
        <v>5</v>
      </c>
    </row>
    <row r="21" spans="1:9" ht="15.75">
      <c r="A21" s="11"/>
      <c r="B21" s="13" t="s">
        <v>1</v>
      </c>
      <c r="C21" s="12"/>
      <c r="D21" s="119">
        <f aca="true" t="shared" si="0" ref="D21:I21">D8+D9+D10+D11+D12+D13+D14+D15+D16+D17+D18+D19+D20</f>
        <v>287</v>
      </c>
      <c r="E21" s="119">
        <f t="shared" si="0"/>
        <v>269</v>
      </c>
      <c r="F21" s="119">
        <f t="shared" si="0"/>
        <v>18</v>
      </c>
      <c r="G21" s="42">
        <f t="shared" si="0"/>
        <v>1</v>
      </c>
      <c r="H21" s="42">
        <f t="shared" si="0"/>
        <v>3</v>
      </c>
      <c r="I21" s="43">
        <f t="shared" si="0"/>
        <v>53</v>
      </c>
    </row>
    <row r="22" spans="1:9" ht="12.75">
      <c r="A22" s="79">
        <v>1</v>
      </c>
      <c r="B22" s="159" t="s">
        <v>84</v>
      </c>
      <c r="C22" s="86" t="s">
        <v>69</v>
      </c>
      <c r="D22" s="113">
        <v>19</v>
      </c>
      <c r="E22" s="113">
        <v>19</v>
      </c>
      <c r="F22" s="117"/>
      <c r="G22" s="58"/>
      <c r="H22" s="58">
        <v>1</v>
      </c>
      <c r="I22" s="59">
        <v>5</v>
      </c>
    </row>
    <row r="23" spans="1:9" ht="12.75">
      <c r="A23" s="79">
        <v>2</v>
      </c>
      <c r="B23" s="157"/>
      <c r="C23" s="86" t="s">
        <v>106</v>
      </c>
      <c r="D23" s="113">
        <v>14</v>
      </c>
      <c r="E23" s="113"/>
      <c r="F23" s="113">
        <v>14</v>
      </c>
      <c r="G23" s="58"/>
      <c r="H23" s="58"/>
      <c r="I23" s="59"/>
    </row>
    <row r="24" spans="1:9" ht="12.75">
      <c r="A24" s="79">
        <v>3</v>
      </c>
      <c r="B24" s="157"/>
      <c r="C24" s="86" t="s">
        <v>49</v>
      </c>
      <c r="D24" s="113">
        <v>19</v>
      </c>
      <c r="E24" s="113">
        <v>15</v>
      </c>
      <c r="F24" s="113">
        <v>4</v>
      </c>
      <c r="G24" s="58">
        <v>1</v>
      </c>
      <c r="H24" s="58"/>
      <c r="I24" s="59">
        <v>10</v>
      </c>
    </row>
    <row r="25" spans="1:9" ht="12.75">
      <c r="A25" s="79">
        <v>4</v>
      </c>
      <c r="B25" s="157"/>
      <c r="C25" s="86" t="s">
        <v>20</v>
      </c>
      <c r="D25" s="20">
        <v>15</v>
      </c>
      <c r="E25" s="20">
        <v>14</v>
      </c>
      <c r="F25" s="20">
        <v>1</v>
      </c>
      <c r="G25" s="20"/>
      <c r="H25" s="20">
        <v>1</v>
      </c>
      <c r="I25" s="17">
        <v>10</v>
      </c>
    </row>
    <row r="26" spans="1:9" ht="12.75">
      <c r="A26" s="79">
        <v>5</v>
      </c>
      <c r="B26" s="160"/>
      <c r="C26" s="86" t="s">
        <v>10</v>
      </c>
      <c r="D26" s="20">
        <v>20</v>
      </c>
      <c r="E26" s="20">
        <v>20</v>
      </c>
      <c r="F26" s="118"/>
      <c r="G26" s="16"/>
      <c r="H26" s="16"/>
      <c r="I26" s="17">
        <v>5</v>
      </c>
    </row>
    <row r="27" spans="1:9" ht="15.75">
      <c r="A27" s="11"/>
      <c r="B27" s="13" t="s">
        <v>1</v>
      </c>
      <c r="C27" s="12"/>
      <c r="D27" s="119">
        <f aca="true" t="shared" si="1" ref="D27:I27">D22+D23+D24+D25+D26</f>
        <v>87</v>
      </c>
      <c r="E27" s="119">
        <f t="shared" si="1"/>
        <v>68</v>
      </c>
      <c r="F27" s="119">
        <f t="shared" si="1"/>
        <v>19</v>
      </c>
      <c r="G27" s="42">
        <f t="shared" si="1"/>
        <v>1</v>
      </c>
      <c r="H27" s="42">
        <f t="shared" si="1"/>
        <v>2</v>
      </c>
      <c r="I27" s="43">
        <f t="shared" si="1"/>
        <v>30</v>
      </c>
    </row>
    <row r="28" spans="1:9" ht="12.75">
      <c r="A28" s="79" t="s">
        <v>34</v>
      </c>
      <c r="B28" s="159" t="s">
        <v>85</v>
      </c>
      <c r="C28" s="85" t="s">
        <v>71</v>
      </c>
      <c r="D28" s="113">
        <v>31</v>
      </c>
      <c r="E28" s="113">
        <v>25</v>
      </c>
      <c r="F28" s="113">
        <v>6</v>
      </c>
      <c r="G28" s="58"/>
      <c r="H28" s="58"/>
      <c r="I28" s="59">
        <v>0</v>
      </c>
    </row>
    <row r="29" spans="1:9" ht="12.75">
      <c r="A29" s="79" t="s">
        <v>35</v>
      </c>
      <c r="B29" s="182"/>
      <c r="C29" s="85" t="s">
        <v>107</v>
      </c>
      <c r="D29" s="113">
        <v>20</v>
      </c>
      <c r="E29" s="113"/>
      <c r="F29" s="113">
        <v>20</v>
      </c>
      <c r="G29" s="58"/>
      <c r="H29" s="58"/>
      <c r="I29" s="59">
        <v>0</v>
      </c>
    </row>
    <row r="30" spans="1:9" ht="12.75">
      <c r="A30" s="79" t="s">
        <v>36</v>
      </c>
      <c r="B30" s="183"/>
      <c r="C30" s="85" t="s">
        <v>108</v>
      </c>
      <c r="D30" s="113">
        <v>20</v>
      </c>
      <c r="E30" s="113"/>
      <c r="F30" s="113">
        <v>20</v>
      </c>
      <c r="G30" s="58"/>
      <c r="H30" s="58"/>
      <c r="I30" s="59">
        <v>0</v>
      </c>
    </row>
    <row r="31" spans="1:9" ht="15.75">
      <c r="A31" s="11"/>
      <c r="B31" s="13" t="s">
        <v>1</v>
      </c>
      <c r="C31" s="12"/>
      <c r="D31" s="119">
        <f aca="true" t="shared" si="2" ref="D31:I31">D28+D29+D30</f>
        <v>71</v>
      </c>
      <c r="E31" s="119">
        <f t="shared" si="2"/>
        <v>25</v>
      </c>
      <c r="F31" s="119">
        <f t="shared" si="2"/>
        <v>46</v>
      </c>
      <c r="G31" s="42">
        <f t="shared" si="2"/>
        <v>0</v>
      </c>
      <c r="H31" s="42">
        <f t="shared" si="2"/>
        <v>0</v>
      </c>
      <c r="I31" s="43">
        <f t="shared" si="2"/>
        <v>0</v>
      </c>
    </row>
    <row r="32" spans="1:9" ht="12.75">
      <c r="A32" s="64" t="s">
        <v>34</v>
      </c>
      <c r="B32" s="155" t="s">
        <v>109</v>
      </c>
      <c r="C32" s="106" t="s">
        <v>110</v>
      </c>
      <c r="D32" s="91">
        <v>10</v>
      </c>
      <c r="E32" s="91"/>
      <c r="F32" s="91">
        <v>10</v>
      </c>
      <c r="G32" s="59"/>
      <c r="H32" s="59"/>
      <c r="I32" s="59">
        <v>0</v>
      </c>
    </row>
    <row r="33" spans="1:9" ht="12.75">
      <c r="A33" s="64" t="s">
        <v>35</v>
      </c>
      <c r="B33" s="156"/>
      <c r="C33" s="106" t="s">
        <v>111</v>
      </c>
      <c r="D33" s="91">
        <v>18</v>
      </c>
      <c r="E33" s="91"/>
      <c r="F33" s="91">
        <v>18</v>
      </c>
      <c r="G33" s="59"/>
      <c r="H33" s="59"/>
      <c r="I33" s="59">
        <v>0</v>
      </c>
    </row>
    <row r="34" spans="1:9" ht="15.75">
      <c r="A34" s="11"/>
      <c r="B34" s="13" t="s">
        <v>1</v>
      </c>
      <c r="C34" s="12"/>
      <c r="D34" s="119">
        <f aca="true" t="shared" si="3" ref="D34:I34">D32+D33</f>
        <v>28</v>
      </c>
      <c r="E34" s="119">
        <f t="shared" si="3"/>
        <v>0</v>
      </c>
      <c r="F34" s="119">
        <f t="shared" si="3"/>
        <v>28</v>
      </c>
      <c r="G34" s="42">
        <f t="shared" si="3"/>
        <v>0</v>
      </c>
      <c r="H34" s="42">
        <f t="shared" si="3"/>
        <v>0</v>
      </c>
      <c r="I34" s="43">
        <f t="shared" si="3"/>
        <v>0</v>
      </c>
    </row>
    <row r="35" spans="1:9" ht="12.75">
      <c r="A35" s="79" t="s">
        <v>34</v>
      </c>
      <c r="B35" s="155" t="s">
        <v>86</v>
      </c>
      <c r="C35" s="88" t="s">
        <v>75</v>
      </c>
      <c r="D35" s="113">
        <v>23</v>
      </c>
      <c r="E35" s="113">
        <v>22</v>
      </c>
      <c r="F35" s="113">
        <v>1</v>
      </c>
      <c r="G35" s="58"/>
      <c r="H35" s="58">
        <v>2</v>
      </c>
      <c r="I35" s="59">
        <v>1</v>
      </c>
    </row>
    <row r="36" spans="1:9" ht="12.75" customHeight="1">
      <c r="A36" s="79" t="s">
        <v>35</v>
      </c>
      <c r="B36" s="184"/>
      <c r="C36" s="88" t="s">
        <v>50</v>
      </c>
      <c r="D36" s="146">
        <v>19</v>
      </c>
      <c r="E36" s="146">
        <v>19</v>
      </c>
      <c r="F36" s="121"/>
      <c r="G36" s="61"/>
      <c r="H36" s="61"/>
      <c r="I36" s="65">
        <v>6</v>
      </c>
    </row>
    <row r="37" spans="1:9" ht="12" customHeight="1">
      <c r="A37" s="31" t="s">
        <v>36</v>
      </c>
      <c r="B37" s="184"/>
      <c r="C37" s="89" t="s">
        <v>21</v>
      </c>
      <c r="D37" s="25">
        <v>15</v>
      </c>
      <c r="E37" s="25">
        <v>15</v>
      </c>
      <c r="F37" s="123"/>
      <c r="G37" s="24">
        <v>1</v>
      </c>
      <c r="H37" s="24">
        <v>1</v>
      </c>
      <c r="I37" s="25">
        <v>9</v>
      </c>
    </row>
    <row r="38" spans="1:9" ht="20.25" customHeight="1">
      <c r="A38" s="28" t="s">
        <v>37</v>
      </c>
      <c r="B38" s="156"/>
      <c r="C38" s="90" t="s">
        <v>11</v>
      </c>
      <c r="D38" s="25">
        <v>17</v>
      </c>
      <c r="E38" s="25">
        <v>17</v>
      </c>
      <c r="F38" s="123"/>
      <c r="G38" s="25"/>
      <c r="H38" s="25">
        <v>1</v>
      </c>
      <c r="I38" s="25">
        <v>7</v>
      </c>
    </row>
    <row r="39" spans="1:9" ht="15.75">
      <c r="A39" s="8"/>
      <c r="B39" s="7" t="s">
        <v>1</v>
      </c>
      <c r="C39" s="35"/>
      <c r="D39" s="124">
        <f aca="true" t="shared" si="4" ref="D39:I39">D35+D36+D37+D38</f>
        <v>74</v>
      </c>
      <c r="E39" s="124">
        <f t="shared" si="4"/>
        <v>73</v>
      </c>
      <c r="F39" s="124">
        <f t="shared" si="4"/>
        <v>1</v>
      </c>
      <c r="G39" s="43">
        <f t="shared" si="4"/>
        <v>1</v>
      </c>
      <c r="H39" s="43">
        <f t="shared" si="4"/>
        <v>4</v>
      </c>
      <c r="I39" s="43">
        <f t="shared" si="4"/>
        <v>23</v>
      </c>
    </row>
    <row r="40" spans="1:9" ht="12.75">
      <c r="A40" s="80" t="s">
        <v>34</v>
      </c>
      <c r="B40" s="155" t="s">
        <v>63</v>
      </c>
      <c r="C40" s="91" t="s">
        <v>62</v>
      </c>
      <c r="D40" s="125">
        <v>23</v>
      </c>
      <c r="E40" s="125">
        <v>21</v>
      </c>
      <c r="F40" s="125">
        <v>2</v>
      </c>
      <c r="G40" s="65">
        <v>1</v>
      </c>
      <c r="H40" s="65"/>
      <c r="I40" s="59">
        <v>4</v>
      </c>
    </row>
    <row r="41" spans="1:9" ht="12.75">
      <c r="A41" s="80" t="s">
        <v>35</v>
      </c>
      <c r="B41" s="156"/>
      <c r="C41" s="51" t="s">
        <v>22</v>
      </c>
      <c r="D41" s="126">
        <v>22</v>
      </c>
      <c r="E41" s="126">
        <v>22</v>
      </c>
      <c r="F41" s="120"/>
      <c r="G41" s="17"/>
      <c r="H41" s="17"/>
      <c r="I41" s="25">
        <v>3</v>
      </c>
    </row>
    <row r="42" spans="1:9" ht="15.75">
      <c r="A42" s="3"/>
      <c r="B42" s="7" t="s">
        <v>1</v>
      </c>
      <c r="C42" s="35"/>
      <c r="D42" s="124">
        <f aca="true" t="shared" si="5" ref="D42:I42">D40+D41</f>
        <v>45</v>
      </c>
      <c r="E42" s="124">
        <f t="shared" si="5"/>
        <v>43</v>
      </c>
      <c r="F42" s="124">
        <f t="shared" si="5"/>
        <v>2</v>
      </c>
      <c r="G42" s="43">
        <f t="shared" si="5"/>
        <v>1</v>
      </c>
      <c r="H42" s="43">
        <f t="shared" si="5"/>
        <v>0</v>
      </c>
      <c r="I42" s="43">
        <f t="shared" si="5"/>
        <v>7</v>
      </c>
    </row>
    <row r="43" spans="1:9" ht="61.5" customHeight="1">
      <c r="A43" s="81" t="s">
        <v>34</v>
      </c>
      <c r="B43" s="36" t="s">
        <v>65</v>
      </c>
      <c r="C43" s="51" t="s">
        <v>23</v>
      </c>
      <c r="D43" s="51">
        <v>18</v>
      </c>
      <c r="E43" s="51">
        <v>18</v>
      </c>
      <c r="F43" s="126"/>
      <c r="G43" s="51"/>
      <c r="H43" s="51"/>
      <c r="I43" s="25">
        <v>7</v>
      </c>
    </row>
    <row r="44" spans="1:9" ht="15.75">
      <c r="A44" s="3"/>
      <c r="B44" s="13" t="s">
        <v>1</v>
      </c>
      <c r="C44" s="35"/>
      <c r="D44" s="124">
        <f aca="true" t="shared" si="6" ref="D44:I44">D43</f>
        <v>18</v>
      </c>
      <c r="E44" s="127">
        <f t="shared" si="6"/>
        <v>18</v>
      </c>
      <c r="F44" s="127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7</v>
      </c>
    </row>
    <row r="45" spans="1:9" ht="15.75">
      <c r="A45" s="80" t="s">
        <v>34</v>
      </c>
      <c r="B45" s="165" t="s">
        <v>87</v>
      </c>
      <c r="C45" s="92" t="s">
        <v>72</v>
      </c>
      <c r="D45" s="91">
        <v>26</v>
      </c>
      <c r="E45" s="91">
        <v>22</v>
      </c>
      <c r="F45" s="91">
        <v>4</v>
      </c>
      <c r="G45" s="59"/>
      <c r="H45" s="59"/>
      <c r="I45" s="111">
        <v>3</v>
      </c>
    </row>
    <row r="46" spans="1:9" ht="15.75" customHeight="1">
      <c r="A46" s="28" t="s">
        <v>35</v>
      </c>
      <c r="B46" s="166"/>
      <c r="C46" s="33" t="s">
        <v>51</v>
      </c>
      <c r="D46" s="25">
        <v>21</v>
      </c>
      <c r="E46" s="25">
        <v>20</v>
      </c>
      <c r="F46" s="25">
        <v>1</v>
      </c>
      <c r="G46" s="24"/>
      <c r="H46" s="24">
        <v>1</v>
      </c>
      <c r="I46" s="24">
        <v>4</v>
      </c>
    </row>
    <row r="47" spans="1:9" ht="18.75" customHeight="1">
      <c r="A47" s="28" t="s">
        <v>36</v>
      </c>
      <c r="B47" s="167"/>
      <c r="C47" s="33" t="s">
        <v>24</v>
      </c>
      <c r="D47" s="25">
        <v>19</v>
      </c>
      <c r="E47" s="25">
        <v>19</v>
      </c>
      <c r="F47" s="122"/>
      <c r="G47" s="24"/>
      <c r="H47" s="24"/>
      <c r="I47" s="25">
        <v>6</v>
      </c>
    </row>
    <row r="48" spans="1:9" ht="15.75">
      <c r="A48" s="11"/>
      <c r="B48" s="7" t="s">
        <v>1</v>
      </c>
      <c r="C48" s="35"/>
      <c r="D48" s="128">
        <f aca="true" t="shared" si="7" ref="D48:I48">D45+D46+D47</f>
        <v>66</v>
      </c>
      <c r="E48" s="128">
        <f t="shared" si="7"/>
        <v>61</v>
      </c>
      <c r="F48" s="128">
        <f t="shared" si="7"/>
        <v>5</v>
      </c>
      <c r="G48" s="44">
        <f t="shared" si="7"/>
        <v>0</v>
      </c>
      <c r="H48" s="44">
        <f t="shared" si="7"/>
        <v>1</v>
      </c>
      <c r="I48" s="43">
        <f t="shared" si="7"/>
        <v>13</v>
      </c>
    </row>
    <row r="49" spans="1:9" ht="15.75">
      <c r="A49" s="79" t="s">
        <v>34</v>
      </c>
      <c r="B49" s="171" t="s">
        <v>88</v>
      </c>
      <c r="C49" s="91" t="s">
        <v>74</v>
      </c>
      <c r="D49" s="85">
        <v>26</v>
      </c>
      <c r="E49" s="85">
        <v>21</v>
      </c>
      <c r="F49" s="129">
        <v>5</v>
      </c>
      <c r="G49" s="70"/>
      <c r="H49" s="70">
        <v>1</v>
      </c>
      <c r="I49" s="71">
        <v>3</v>
      </c>
    </row>
    <row r="50" spans="1:9" ht="15.75" customHeight="1">
      <c r="A50" s="79" t="s">
        <v>35</v>
      </c>
      <c r="B50" s="166"/>
      <c r="C50" s="91" t="s">
        <v>52</v>
      </c>
      <c r="D50" s="147">
        <v>24</v>
      </c>
      <c r="E50" s="147">
        <v>23</v>
      </c>
      <c r="F50" s="130">
        <v>1</v>
      </c>
      <c r="G50" s="62"/>
      <c r="H50" s="62">
        <v>1</v>
      </c>
      <c r="I50" s="65">
        <v>1</v>
      </c>
    </row>
    <row r="51" spans="1:9" ht="15.75" customHeight="1">
      <c r="A51" s="79" t="s">
        <v>36</v>
      </c>
      <c r="B51" s="166"/>
      <c r="C51" s="17" t="s">
        <v>25</v>
      </c>
      <c r="D51" s="52">
        <v>18</v>
      </c>
      <c r="E51" s="52">
        <v>18</v>
      </c>
      <c r="F51" s="131"/>
      <c r="G51" s="52"/>
      <c r="H51" s="52"/>
      <c r="I51" s="25">
        <v>7</v>
      </c>
    </row>
    <row r="52" spans="1:9" ht="12.75">
      <c r="A52" s="79" t="s">
        <v>37</v>
      </c>
      <c r="B52" s="167"/>
      <c r="C52" s="45" t="s">
        <v>26</v>
      </c>
      <c r="D52" s="52">
        <v>11</v>
      </c>
      <c r="E52" s="52">
        <v>11</v>
      </c>
      <c r="F52" s="132"/>
      <c r="G52" s="45"/>
      <c r="H52" s="45">
        <v>1</v>
      </c>
      <c r="I52" s="17">
        <v>13</v>
      </c>
    </row>
    <row r="53" spans="1:9" ht="15.75">
      <c r="A53" s="11"/>
      <c r="B53" s="7" t="s">
        <v>1</v>
      </c>
      <c r="C53" s="12"/>
      <c r="D53" s="128">
        <f aca="true" t="shared" si="8" ref="D53:I53">D49+D50+D51+D52</f>
        <v>79</v>
      </c>
      <c r="E53" s="128">
        <f t="shared" si="8"/>
        <v>73</v>
      </c>
      <c r="F53" s="128">
        <f t="shared" si="8"/>
        <v>6</v>
      </c>
      <c r="G53" s="44">
        <f t="shared" si="8"/>
        <v>0</v>
      </c>
      <c r="H53" s="44">
        <f t="shared" si="8"/>
        <v>3</v>
      </c>
      <c r="I53" s="43">
        <f t="shared" si="8"/>
        <v>24</v>
      </c>
    </row>
    <row r="54" spans="1:9" ht="12.75">
      <c r="A54" s="79" t="s">
        <v>34</v>
      </c>
      <c r="B54" s="165" t="s">
        <v>89</v>
      </c>
      <c r="C54" s="85" t="s">
        <v>70</v>
      </c>
      <c r="D54" s="85">
        <v>29</v>
      </c>
      <c r="E54" s="85">
        <v>25</v>
      </c>
      <c r="F54" s="85">
        <v>4</v>
      </c>
      <c r="G54" s="76"/>
      <c r="H54" s="76"/>
      <c r="I54" s="59">
        <v>0</v>
      </c>
    </row>
    <row r="55" spans="1:9" ht="33.75" customHeight="1">
      <c r="A55" s="28" t="s">
        <v>35</v>
      </c>
      <c r="B55" s="167"/>
      <c r="C55" s="51" t="s">
        <v>59</v>
      </c>
      <c r="D55" s="25">
        <v>16</v>
      </c>
      <c r="E55" s="25">
        <v>16</v>
      </c>
      <c r="F55" s="122"/>
      <c r="G55" s="25"/>
      <c r="H55" s="25">
        <v>1</v>
      </c>
      <c r="I55" s="51">
        <v>8</v>
      </c>
    </row>
    <row r="56" spans="1:9" ht="15.75">
      <c r="A56" s="8"/>
      <c r="B56" s="7" t="s">
        <v>1</v>
      </c>
      <c r="C56" s="35"/>
      <c r="D56" s="128">
        <f aca="true" t="shared" si="9" ref="D56:I56">D54+D55</f>
        <v>45</v>
      </c>
      <c r="E56" s="128">
        <f t="shared" si="9"/>
        <v>41</v>
      </c>
      <c r="F56" s="128">
        <f t="shared" si="9"/>
        <v>4</v>
      </c>
      <c r="G56" s="44">
        <f t="shared" si="9"/>
        <v>0</v>
      </c>
      <c r="H56" s="44">
        <f t="shared" si="9"/>
        <v>1</v>
      </c>
      <c r="I56" s="44">
        <f t="shared" si="9"/>
        <v>8</v>
      </c>
    </row>
    <row r="57" spans="1:9" ht="15.75">
      <c r="A57" s="81" t="s">
        <v>34</v>
      </c>
      <c r="B57" s="155" t="s">
        <v>90</v>
      </c>
      <c r="C57" s="91" t="s">
        <v>80</v>
      </c>
      <c r="D57" s="85">
        <v>23</v>
      </c>
      <c r="E57" s="85">
        <v>22</v>
      </c>
      <c r="F57" s="114">
        <v>1</v>
      </c>
      <c r="G57" s="70"/>
      <c r="H57" s="70"/>
      <c r="I57" s="111">
        <v>3</v>
      </c>
    </row>
    <row r="58" spans="1:9" ht="15.75" customHeight="1">
      <c r="A58" s="81" t="s">
        <v>35</v>
      </c>
      <c r="B58" s="184"/>
      <c r="C58" s="91" t="s">
        <v>61</v>
      </c>
      <c r="D58" s="147">
        <v>26</v>
      </c>
      <c r="E58" s="148">
        <v>24</v>
      </c>
      <c r="F58" s="148">
        <v>2</v>
      </c>
      <c r="G58" s="67">
        <v>1</v>
      </c>
      <c r="H58" s="67"/>
      <c r="I58" s="103">
        <v>1</v>
      </c>
    </row>
    <row r="59" spans="1:9" ht="37.5" customHeight="1">
      <c r="A59" s="82" t="s">
        <v>36</v>
      </c>
      <c r="B59" s="156"/>
      <c r="C59" s="51" t="s">
        <v>27</v>
      </c>
      <c r="D59" s="52">
        <v>24</v>
      </c>
      <c r="E59" s="52">
        <v>24</v>
      </c>
      <c r="F59" s="52"/>
      <c r="G59" s="52"/>
      <c r="H59" s="52"/>
      <c r="I59" s="25">
        <v>1</v>
      </c>
    </row>
    <row r="60" spans="1:9" ht="15.75">
      <c r="A60" s="8"/>
      <c r="B60" s="13" t="s">
        <v>1</v>
      </c>
      <c r="C60" s="9"/>
      <c r="D60" s="124">
        <f aca="true" t="shared" si="10" ref="D60:I60">D57+D58+D59</f>
        <v>73</v>
      </c>
      <c r="E60" s="124">
        <f t="shared" si="10"/>
        <v>70</v>
      </c>
      <c r="F60" s="124">
        <f t="shared" si="10"/>
        <v>3</v>
      </c>
      <c r="G60" s="43">
        <f t="shared" si="10"/>
        <v>1</v>
      </c>
      <c r="H60" s="43">
        <f t="shared" si="10"/>
        <v>0</v>
      </c>
      <c r="I60" s="43">
        <f t="shared" si="10"/>
        <v>5</v>
      </c>
    </row>
    <row r="61" spans="1:9" ht="12.75" customHeight="1">
      <c r="A61" s="80" t="s">
        <v>34</v>
      </c>
      <c r="B61" s="168" t="s">
        <v>94</v>
      </c>
      <c r="C61" s="92" t="s">
        <v>73</v>
      </c>
      <c r="D61" s="91">
        <v>25</v>
      </c>
      <c r="E61" s="91">
        <v>25</v>
      </c>
      <c r="F61" s="120"/>
      <c r="G61" s="59"/>
      <c r="H61" s="59"/>
      <c r="I61" s="59">
        <v>0</v>
      </c>
    </row>
    <row r="62" spans="1:9" ht="12.75">
      <c r="A62" s="80" t="s">
        <v>35</v>
      </c>
      <c r="B62" s="169"/>
      <c r="C62" s="92" t="s">
        <v>112</v>
      </c>
      <c r="D62" s="91">
        <v>12</v>
      </c>
      <c r="E62" s="120"/>
      <c r="F62" s="120">
        <v>12</v>
      </c>
      <c r="G62" s="59"/>
      <c r="H62" s="59"/>
      <c r="I62" s="59">
        <v>0</v>
      </c>
    </row>
    <row r="63" spans="1:9" ht="12.75" customHeight="1">
      <c r="A63" s="80">
        <v>3</v>
      </c>
      <c r="B63" s="169"/>
      <c r="C63" s="69" t="s">
        <v>53</v>
      </c>
      <c r="D63" s="51">
        <v>29</v>
      </c>
      <c r="E63" s="51">
        <v>21</v>
      </c>
      <c r="F63" s="51">
        <v>8</v>
      </c>
      <c r="G63" s="51"/>
      <c r="H63" s="51">
        <v>1</v>
      </c>
      <c r="I63" s="104">
        <v>3</v>
      </c>
    </row>
    <row r="64" spans="1:9" ht="15.75" customHeight="1">
      <c r="A64" s="80">
        <v>4</v>
      </c>
      <c r="B64" s="169"/>
      <c r="C64" s="51" t="s">
        <v>28</v>
      </c>
      <c r="D64" s="20">
        <v>22</v>
      </c>
      <c r="E64" s="20">
        <v>18</v>
      </c>
      <c r="F64" s="20">
        <v>4</v>
      </c>
      <c r="G64" s="20"/>
      <c r="H64" s="20"/>
      <c r="I64" s="51">
        <v>7</v>
      </c>
    </row>
    <row r="65" spans="1:9" ht="15.75" customHeight="1">
      <c r="A65" s="80">
        <v>5</v>
      </c>
      <c r="B65" s="170"/>
      <c r="C65" s="69" t="s">
        <v>12</v>
      </c>
      <c r="D65" s="20">
        <v>16</v>
      </c>
      <c r="E65" s="20">
        <v>14</v>
      </c>
      <c r="F65" s="20">
        <v>2</v>
      </c>
      <c r="G65" s="20"/>
      <c r="H65" s="20"/>
      <c r="I65" s="51">
        <v>11</v>
      </c>
    </row>
    <row r="66" spans="1:9" ht="15.75">
      <c r="A66" s="8"/>
      <c r="B66" s="13" t="s">
        <v>1</v>
      </c>
      <c r="C66" s="38"/>
      <c r="D66" s="124">
        <f aca="true" t="shared" si="11" ref="D66:I66">D61+D62+D63+D64+D65</f>
        <v>104</v>
      </c>
      <c r="E66" s="124">
        <f t="shared" si="11"/>
        <v>78</v>
      </c>
      <c r="F66" s="124">
        <f t="shared" si="11"/>
        <v>26</v>
      </c>
      <c r="G66" s="43">
        <f t="shared" si="11"/>
        <v>0</v>
      </c>
      <c r="H66" s="43">
        <f t="shared" si="11"/>
        <v>1</v>
      </c>
      <c r="I66" s="43">
        <f t="shared" si="11"/>
        <v>21</v>
      </c>
    </row>
    <row r="67" spans="1:9" ht="15.75">
      <c r="A67" s="80" t="s">
        <v>34</v>
      </c>
      <c r="B67" s="186" t="s">
        <v>91</v>
      </c>
      <c r="C67" s="93" t="s">
        <v>81</v>
      </c>
      <c r="D67" s="91">
        <v>32</v>
      </c>
      <c r="E67" s="91">
        <v>25</v>
      </c>
      <c r="F67" s="91">
        <v>7</v>
      </c>
      <c r="G67" s="59"/>
      <c r="H67" s="59"/>
      <c r="I67" s="111">
        <v>0</v>
      </c>
    </row>
    <row r="68" spans="1:9" ht="12.75" customHeight="1">
      <c r="A68" s="29" t="s">
        <v>35</v>
      </c>
      <c r="B68" s="184"/>
      <c r="C68" s="89" t="s">
        <v>54</v>
      </c>
      <c r="D68" s="51">
        <v>30</v>
      </c>
      <c r="E68" s="51">
        <v>24</v>
      </c>
      <c r="F68" s="51">
        <v>6</v>
      </c>
      <c r="G68" s="51"/>
      <c r="H68" s="51">
        <v>1</v>
      </c>
      <c r="I68" s="51">
        <v>0</v>
      </c>
    </row>
    <row r="69" spans="1:9" ht="16.5" customHeight="1">
      <c r="A69" s="30" t="s">
        <v>36</v>
      </c>
      <c r="B69" s="184"/>
      <c r="C69" s="89" t="s">
        <v>29</v>
      </c>
      <c r="D69" s="20">
        <v>25</v>
      </c>
      <c r="E69" s="20">
        <v>23</v>
      </c>
      <c r="F69" s="20">
        <v>2</v>
      </c>
      <c r="G69" s="20"/>
      <c r="H69" s="20"/>
      <c r="I69" s="51">
        <v>2</v>
      </c>
    </row>
    <row r="70" spans="1:9" ht="16.5" customHeight="1">
      <c r="A70" s="30" t="s">
        <v>37</v>
      </c>
      <c r="B70" s="156"/>
      <c r="C70" s="94" t="s">
        <v>13</v>
      </c>
      <c r="D70" s="20">
        <v>23</v>
      </c>
      <c r="E70" s="20">
        <v>23</v>
      </c>
      <c r="F70" s="118"/>
      <c r="G70" s="20"/>
      <c r="H70" s="20"/>
      <c r="I70" s="51">
        <v>2</v>
      </c>
    </row>
    <row r="71" spans="1:9" ht="15.75">
      <c r="A71" s="8"/>
      <c r="B71" s="13" t="s">
        <v>1</v>
      </c>
      <c r="C71" s="38"/>
      <c r="D71" s="119">
        <f aca="true" t="shared" si="12" ref="D71:I71">D67+D68+D69+D70</f>
        <v>110</v>
      </c>
      <c r="E71" s="119">
        <f t="shared" si="12"/>
        <v>95</v>
      </c>
      <c r="F71" s="119">
        <f t="shared" si="12"/>
        <v>15</v>
      </c>
      <c r="G71" s="42">
        <f t="shared" si="12"/>
        <v>0</v>
      </c>
      <c r="H71" s="42">
        <f t="shared" si="12"/>
        <v>1</v>
      </c>
      <c r="I71" s="42">
        <f t="shared" si="12"/>
        <v>4</v>
      </c>
    </row>
    <row r="72" spans="1:9" ht="15.75" customHeight="1">
      <c r="A72" s="80" t="s">
        <v>34</v>
      </c>
      <c r="B72" s="161" t="s">
        <v>95</v>
      </c>
      <c r="C72" s="93" t="s">
        <v>82</v>
      </c>
      <c r="D72" s="113">
        <v>25</v>
      </c>
      <c r="E72" s="114">
        <v>25</v>
      </c>
      <c r="F72" s="108"/>
      <c r="G72" s="58"/>
      <c r="H72" s="58"/>
      <c r="I72" s="111">
        <v>0</v>
      </c>
    </row>
    <row r="73" spans="1:9" ht="15.75" customHeight="1">
      <c r="A73" s="80" t="s">
        <v>35</v>
      </c>
      <c r="B73" s="162"/>
      <c r="C73" s="93" t="s">
        <v>113</v>
      </c>
      <c r="D73" s="113">
        <v>18</v>
      </c>
      <c r="E73" s="108"/>
      <c r="F73" s="108">
        <v>18</v>
      </c>
      <c r="G73" s="58"/>
      <c r="H73" s="58"/>
      <c r="I73" s="111">
        <v>0</v>
      </c>
    </row>
    <row r="74" spans="1:9" ht="15.75">
      <c r="A74" s="80">
        <v>3</v>
      </c>
      <c r="B74" s="187"/>
      <c r="C74" s="95" t="s">
        <v>55</v>
      </c>
      <c r="D74" s="20">
        <v>25</v>
      </c>
      <c r="E74" s="114">
        <v>25</v>
      </c>
      <c r="F74" s="114"/>
      <c r="G74" s="20"/>
      <c r="H74" s="20"/>
      <c r="I74" s="111">
        <v>0</v>
      </c>
    </row>
    <row r="75" spans="1:9" ht="15.75">
      <c r="A75" s="80" t="s">
        <v>37</v>
      </c>
      <c r="B75" s="187"/>
      <c r="C75" s="107" t="s">
        <v>114</v>
      </c>
      <c r="D75" s="20">
        <v>22</v>
      </c>
      <c r="E75" s="114"/>
      <c r="F75" s="85">
        <v>22</v>
      </c>
      <c r="G75" s="20"/>
      <c r="H75" s="20">
        <v>1</v>
      </c>
      <c r="I75" s="111">
        <v>0</v>
      </c>
    </row>
    <row r="76" spans="1:9" ht="15.75">
      <c r="A76" s="29" t="s">
        <v>38</v>
      </c>
      <c r="B76" s="187"/>
      <c r="C76" s="94" t="s">
        <v>30</v>
      </c>
      <c r="D76" s="25">
        <v>24</v>
      </c>
      <c r="E76" s="112">
        <v>19</v>
      </c>
      <c r="F76" s="112">
        <v>5</v>
      </c>
      <c r="G76" s="25">
        <v>1</v>
      </c>
      <c r="H76" s="25"/>
      <c r="I76" s="25">
        <v>6</v>
      </c>
    </row>
    <row r="77" spans="1:9" ht="12.75" customHeight="1">
      <c r="A77" s="29" t="s">
        <v>39</v>
      </c>
      <c r="B77" s="188"/>
      <c r="C77" s="94" t="s">
        <v>14</v>
      </c>
      <c r="D77" s="26">
        <v>20</v>
      </c>
      <c r="E77" s="115">
        <v>18</v>
      </c>
      <c r="F77" s="115">
        <v>2</v>
      </c>
      <c r="G77" s="26"/>
      <c r="H77" s="26"/>
      <c r="I77" s="25">
        <v>7</v>
      </c>
    </row>
    <row r="78" spans="1:9" ht="15.75">
      <c r="A78" s="8"/>
      <c r="B78" s="13" t="s">
        <v>1</v>
      </c>
      <c r="C78" s="38"/>
      <c r="D78" s="119">
        <f aca="true" t="shared" si="13" ref="D78:I78">D72+D73+D74+D75+D76+D77</f>
        <v>134</v>
      </c>
      <c r="E78" s="119">
        <f t="shared" si="13"/>
        <v>87</v>
      </c>
      <c r="F78" s="119">
        <f t="shared" si="13"/>
        <v>47</v>
      </c>
      <c r="G78" s="42">
        <f t="shared" si="13"/>
        <v>1</v>
      </c>
      <c r="H78" s="42">
        <f t="shared" si="13"/>
        <v>1</v>
      </c>
      <c r="I78" s="42">
        <f t="shared" si="13"/>
        <v>13</v>
      </c>
    </row>
    <row r="79" spans="1:9" ht="15.75">
      <c r="A79" s="75" t="s">
        <v>34</v>
      </c>
      <c r="B79" s="161" t="s">
        <v>96</v>
      </c>
      <c r="C79" s="73" t="s">
        <v>78</v>
      </c>
      <c r="D79" s="113">
        <v>33</v>
      </c>
      <c r="E79" s="116">
        <v>23</v>
      </c>
      <c r="F79" s="116">
        <v>10</v>
      </c>
      <c r="G79" s="58">
        <v>1</v>
      </c>
      <c r="H79" s="58"/>
      <c r="I79" s="111">
        <v>2</v>
      </c>
    </row>
    <row r="80" spans="1:9" ht="15.75" customHeight="1">
      <c r="A80" s="74" t="s">
        <v>35</v>
      </c>
      <c r="B80" s="163"/>
      <c r="C80" s="19" t="s">
        <v>56</v>
      </c>
      <c r="D80" s="25">
        <v>32</v>
      </c>
      <c r="E80" s="116">
        <v>24</v>
      </c>
      <c r="F80" s="116">
        <v>8</v>
      </c>
      <c r="G80" s="25">
        <v>1</v>
      </c>
      <c r="H80" s="25"/>
      <c r="I80" s="25">
        <v>1</v>
      </c>
    </row>
    <row r="81" spans="1:9" ht="15.75">
      <c r="A81" s="74" t="s">
        <v>36</v>
      </c>
      <c r="B81" s="163"/>
      <c r="C81" s="22" t="s">
        <v>31</v>
      </c>
      <c r="D81" s="53">
        <v>24</v>
      </c>
      <c r="E81" s="116">
        <v>21</v>
      </c>
      <c r="F81" s="116">
        <v>3</v>
      </c>
      <c r="G81" s="53"/>
      <c r="H81" s="53"/>
      <c r="I81" s="25">
        <v>4</v>
      </c>
    </row>
    <row r="82" spans="1:9" s="5" customFormat="1" ht="12.75" customHeight="1">
      <c r="A82" s="74" t="s">
        <v>37</v>
      </c>
      <c r="B82" s="164"/>
      <c r="C82" s="23" t="s">
        <v>15</v>
      </c>
      <c r="D82" s="21">
        <v>24</v>
      </c>
      <c r="E82" s="116">
        <v>22</v>
      </c>
      <c r="F82" s="116">
        <v>2</v>
      </c>
      <c r="G82" s="21"/>
      <c r="H82" s="21"/>
      <c r="I82" s="51">
        <v>3</v>
      </c>
    </row>
    <row r="83" spans="1:9" ht="18" customHeight="1">
      <c r="A83" s="6"/>
      <c r="B83" s="13" t="s">
        <v>1</v>
      </c>
      <c r="C83" s="37"/>
      <c r="D83" s="133">
        <f aca="true" t="shared" si="14" ref="D83:I83">D79+D80+D81+D82</f>
        <v>113</v>
      </c>
      <c r="E83" s="133">
        <f t="shared" si="14"/>
        <v>90</v>
      </c>
      <c r="F83" s="133">
        <f t="shared" si="14"/>
        <v>23</v>
      </c>
      <c r="G83" s="46">
        <f t="shared" si="14"/>
        <v>2</v>
      </c>
      <c r="H83" s="46">
        <f t="shared" si="14"/>
        <v>0</v>
      </c>
      <c r="I83" s="84">
        <f t="shared" si="14"/>
        <v>10</v>
      </c>
    </row>
    <row r="84" spans="1:9" ht="18" customHeight="1">
      <c r="A84" s="79" t="s">
        <v>34</v>
      </c>
      <c r="B84" s="161" t="s">
        <v>92</v>
      </c>
      <c r="C84" s="92" t="s">
        <v>79</v>
      </c>
      <c r="D84" s="77">
        <v>25</v>
      </c>
      <c r="E84" s="114">
        <v>25</v>
      </c>
      <c r="F84" s="114"/>
      <c r="G84" s="77"/>
      <c r="H84" s="77"/>
      <c r="I84" s="112">
        <v>0</v>
      </c>
    </row>
    <row r="85" spans="1:9" ht="18" customHeight="1">
      <c r="A85" s="79" t="s">
        <v>35</v>
      </c>
      <c r="B85" s="162"/>
      <c r="C85" s="92" t="s">
        <v>116</v>
      </c>
      <c r="D85" s="77">
        <v>17</v>
      </c>
      <c r="E85" s="114"/>
      <c r="F85" s="114">
        <v>17</v>
      </c>
      <c r="G85" s="77"/>
      <c r="H85" s="77"/>
      <c r="I85" s="112">
        <v>0</v>
      </c>
    </row>
    <row r="86" spans="1:9" ht="18" customHeight="1">
      <c r="A86" s="31" t="s">
        <v>36</v>
      </c>
      <c r="B86" s="163"/>
      <c r="C86" s="33" t="s">
        <v>57</v>
      </c>
      <c r="D86" s="27">
        <v>24</v>
      </c>
      <c r="E86" s="114">
        <v>24</v>
      </c>
      <c r="F86" s="114"/>
      <c r="G86" s="27"/>
      <c r="H86" s="27"/>
      <c r="I86" s="51">
        <v>1</v>
      </c>
    </row>
    <row r="87" spans="1:9" ht="18" customHeight="1">
      <c r="A87" s="31" t="s">
        <v>37</v>
      </c>
      <c r="B87" s="163"/>
      <c r="C87" s="109" t="s">
        <v>115</v>
      </c>
      <c r="D87" s="27">
        <v>31</v>
      </c>
      <c r="E87" s="114"/>
      <c r="F87" s="114">
        <v>31</v>
      </c>
      <c r="G87" s="27"/>
      <c r="H87" s="27"/>
      <c r="I87" s="51">
        <v>0</v>
      </c>
    </row>
    <row r="88" spans="1:9" ht="18" customHeight="1">
      <c r="A88" s="31" t="s">
        <v>38</v>
      </c>
      <c r="B88" s="163"/>
      <c r="C88" s="45" t="s">
        <v>32</v>
      </c>
      <c r="D88" s="47">
        <v>26</v>
      </c>
      <c r="E88" s="114">
        <v>24</v>
      </c>
      <c r="F88" s="114">
        <v>2</v>
      </c>
      <c r="G88" s="47"/>
      <c r="H88" s="47"/>
      <c r="I88" s="105">
        <v>1</v>
      </c>
    </row>
    <row r="89" spans="1:9" ht="15.75" customHeight="1">
      <c r="A89" s="31" t="s">
        <v>39</v>
      </c>
      <c r="B89" s="164"/>
      <c r="C89" s="45" t="s">
        <v>16</v>
      </c>
      <c r="D89" s="27">
        <v>23</v>
      </c>
      <c r="E89" s="114">
        <v>21</v>
      </c>
      <c r="F89" s="114">
        <v>2</v>
      </c>
      <c r="G89" s="27"/>
      <c r="H89" s="27"/>
      <c r="I89" s="51">
        <v>4</v>
      </c>
    </row>
    <row r="90" spans="1:9" ht="15.75">
      <c r="A90" s="14"/>
      <c r="B90" s="13" t="s">
        <v>1</v>
      </c>
      <c r="C90" s="96"/>
      <c r="D90" s="134">
        <f aca="true" t="shared" si="15" ref="D90:I90">D84+D85+D86+D87+D88+D89</f>
        <v>146</v>
      </c>
      <c r="E90" s="134">
        <f t="shared" si="15"/>
        <v>94</v>
      </c>
      <c r="F90" s="134">
        <f t="shared" si="15"/>
        <v>52</v>
      </c>
      <c r="G90" s="48">
        <f t="shared" si="15"/>
        <v>0</v>
      </c>
      <c r="H90" s="48">
        <f t="shared" si="15"/>
        <v>0</v>
      </c>
      <c r="I90" s="83">
        <f t="shared" si="15"/>
        <v>6</v>
      </c>
    </row>
    <row r="91" spans="1:9" ht="15.75">
      <c r="A91" s="64" t="s">
        <v>34</v>
      </c>
      <c r="B91" s="159" t="s">
        <v>93</v>
      </c>
      <c r="C91" s="76" t="s">
        <v>77</v>
      </c>
      <c r="D91" s="106">
        <v>25</v>
      </c>
      <c r="E91" s="114">
        <v>24</v>
      </c>
      <c r="F91" s="114">
        <v>1</v>
      </c>
      <c r="G91" s="78"/>
      <c r="H91" s="78"/>
      <c r="I91" s="68">
        <v>1</v>
      </c>
    </row>
    <row r="92" spans="1:9" ht="15.75">
      <c r="A92" s="28" t="s">
        <v>35</v>
      </c>
      <c r="B92" s="183"/>
      <c r="C92" s="97" t="s">
        <v>58</v>
      </c>
      <c r="D92" s="72">
        <v>22</v>
      </c>
      <c r="E92" s="114">
        <v>22</v>
      </c>
      <c r="F92" s="114"/>
      <c r="G92" s="72">
        <v>1</v>
      </c>
      <c r="H92" s="72">
        <v>1</v>
      </c>
      <c r="I92" s="72">
        <v>2</v>
      </c>
    </row>
    <row r="93" spans="1:9" ht="15.75">
      <c r="A93" s="6"/>
      <c r="B93" s="7" t="s">
        <v>1</v>
      </c>
      <c r="C93" s="98"/>
      <c r="D93" s="135">
        <f aca="true" t="shared" si="16" ref="D93:I93">D91+D92</f>
        <v>47</v>
      </c>
      <c r="E93" s="136">
        <f t="shared" si="16"/>
        <v>46</v>
      </c>
      <c r="F93" s="135">
        <f t="shared" si="16"/>
        <v>1</v>
      </c>
      <c r="G93" s="63">
        <f t="shared" si="16"/>
        <v>1</v>
      </c>
      <c r="H93" s="63">
        <f t="shared" si="16"/>
        <v>1</v>
      </c>
      <c r="I93" s="83">
        <f t="shared" si="16"/>
        <v>3</v>
      </c>
    </row>
    <row r="94" spans="1:9" ht="15.75">
      <c r="A94" s="60" t="s">
        <v>34</v>
      </c>
      <c r="B94" s="159" t="s">
        <v>64</v>
      </c>
      <c r="C94" s="85" t="s">
        <v>76</v>
      </c>
      <c r="D94" s="137">
        <v>24</v>
      </c>
      <c r="E94" s="110">
        <v>24</v>
      </c>
      <c r="F94" s="137"/>
      <c r="G94" s="101">
        <v>1</v>
      </c>
      <c r="H94" s="102"/>
      <c r="I94" s="68">
        <v>1</v>
      </c>
    </row>
    <row r="95" spans="1:9" ht="15.75" customHeight="1">
      <c r="A95" s="64" t="s">
        <v>35</v>
      </c>
      <c r="B95" s="158"/>
      <c r="C95" s="91" t="s">
        <v>60</v>
      </c>
      <c r="D95" s="138">
        <v>22</v>
      </c>
      <c r="E95" s="110">
        <v>22</v>
      </c>
      <c r="F95" s="139"/>
      <c r="G95" s="68">
        <v>1</v>
      </c>
      <c r="H95" s="68">
        <v>2</v>
      </c>
      <c r="I95" s="68">
        <v>1</v>
      </c>
    </row>
    <row r="96" spans="1:9" ht="34.5" customHeight="1">
      <c r="A96" s="40" t="s">
        <v>36</v>
      </c>
      <c r="B96" s="185"/>
      <c r="C96" s="33" t="s">
        <v>33</v>
      </c>
      <c r="D96" s="140">
        <v>16</v>
      </c>
      <c r="E96" s="110">
        <v>16</v>
      </c>
      <c r="F96" s="141"/>
      <c r="G96" s="50"/>
      <c r="H96" s="50">
        <v>2</v>
      </c>
      <c r="I96" s="72">
        <v>7</v>
      </c>
    </row>
    <row r="97" spans="1:9" ht="15.75">
      <c r="A97" s="39"/>
      <c r="B97" s="7" t="s">
        <v>1</v>
      </c>
      <c r="C97" s="99"/>
      <c r="D97" s="142">
        <f aca="true" t="shared" si="17" ref="D97:I97">D94+D95+D96</f>
        <v>62</v>
      </c>
      <c r="E97" s="142">
        <f t="shared" si="17"/>
        <v>62</v>
      </c>
      <c r="F97" s="142">
        <f t="shared" si="17"/>
        <v>0</v>
      </c>
      <c r="G97" s="49">
        <f>G94+G95+G96</f>
        <v>2</v>
      </c>
      <c r="H97" s="49">
        <f t="shared" si="17"/>
        <v>4</v>
      </c>
      <c r="I97" s="83">
        <f t="shared" si="17"/>
        <v>9</v>
      </c>
    </row>
    <row r="98" spans="1:9" ht="12.75">
      <c r="A98" s="40" t="s">
        <v>34</v>
      </c>
      <c r="B98" s="155" t="s">
        <v>4</v>
      </c>
      <c r="C98" s="51" t="s">
        <v>117</v>
      </c>
      <c r="D98" s="140">
        <v>12</v>
      </c>
      <c r="E98" s="140">
        <v>12</v>
      </c>
      <c r="F98" s="140"/>
      <c r="G98" s="54"/>
      <c r="H98" s="54"/>
      <c r="I98" s="78">
        <v>0</v>
      </c>
    </row>
    <row r="99" spans="1:9" ht="12.75">
      <c r="A99" s="40" t="s">
        <v>35</v>
      </c>
      <c r="B99" s="156"/>
      <c r="C99" s="51" t="s">
        <v>118</v>
      </c>
      <c r="D99" s="140">
        <v>12</v>
      </c>
      <c r="E99" s="140">
        <v>12</v>
      </c>
      <c r="F99" s="140"/>
      <c r="G99" s="54"/>
      <c r="H99" s="54"/>
      <c r="I99" s="22">
        <v>0</v>
      </c>
    </row>
    <row r="100" spans="1:9" ht="15.75">
      <c r="A100" s="3"/>
      <c r="B100" s="7" t="s">
        <v>1</v>
      </c>
      <c r="C100" s="99"/>
      <c r="D100" s="143">
        <f aca="true" t="shared" si="18" ref="D100:I100">D98+D99</f>
        <v>24</v>
      </c>
      <c r="E100" s="144">
        <f t="shared" si="18"/>
        <v>24</v>
      </c>
      <c r="F100" s="144">
        <f t="shared" si="18"/>
        <v>0</v>
      </c>
      <c r="G100" s="4">
        <f t="shared" si="18"/>
        <v>0</v>
      </c>
      <c r="H100" s="4">
        <f t="shared" si="18"/>
        <v>0</v>
      </c>
      <c r="I100" s="13">
        <f t="shared" si="18"/>
        <v>0</v>
      </c>
    </row>
    <row r="101" spans="1:9" ht="15.75">
      <c r="A101" s="8"/>
      <c r="B101" s="13" t="s">
        <v>2</v>
      </c>
      <c r="C101" s="100"/>
      <c r="D101" s="145">
        <f aca="true" t="shared" si="19" ref="D101:I101">D21+D27+D31+D34+D39+D42+D44+D48+D53+D56+D60+D66+D71+D78+D83+D90+D93+D97+D100</f>
        <v>1613</v>
      </c>
      <c r="E101" s="145">
        <f t="shared" si="19"/>
        <v>1317</v>
      </c>
      <c r="F101" s="145">
        <f t="shared" si="19"/>
        <v>296</v>
      </c>
      <c r="G101" s="66">
        <f t="shared" si="19"/>
        <v>11</v>
      </c>
      <c r="H101" s="66">
        <f t="shared" si="19"/>
        <v>22</v>
      </c>
      <c r="I101" s="66">
        <f t="shared" si="19"/>
        <v>236</v>
      </c>
    </row>
    <row r="102" spans="2:3" ht="15.75">
      <c r="B102" s="55"/>
      <c r="C102" s="41"/>
    </row>
    <row r="103" spans="2:3" ht="15.75">
      <c r="B103" s="56"/>
      <c r="C103" s="55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</sheetData>
  <sheetProtection/>
  <mergeCells count="30">
    <mergeCell ref="B28:B30"/>
    <mergeCell ref="B32:B33"/>
    <mergeCell ref="B35:B38"/>
    <mergeCell ref="B94:B96"/>
    <mergeCell ref="B79:B82"/>
    <mergeCell ref="B57:B59"/>
    <mergeCell ref="B54:B55"/>
    <mergeCell ref="B67:B70"/>
    <mergeCell ref="B72:B77"/>
    <mergeCell ref="B91:B92"/>
    <mergeCell ref="A4:A7"/>
    <mergeCell ref="B4:B7"/>
    <mergeCell ref="E6:E7"/>
    <mergeCell ref="F6:F7"/>
    <mergeCell ref="G6:G7"/>
    <mergeCell ref="B2:I2"/>
    <mergeCell ref="C4:C7"/>
    <mergeCell ref="H4:H7"/>
    <mergeCell ref="D5:D7"/>
    <mergeCell ref="D4:G4"/>
    <mergeCell ref="I4:I7"/>
    <mergeCell ref="E5:G5"/>
    <mergeCell ref="B98:B99"/>
    <mergeCell ref="B8:B19"/>
    <mergeCell ref="B40:B41"/>
    <mergeCell ref="B22:B26"/>
    <mergeCell ref="B84:B89"/>
    <mergeCell ref="B45:B47"/>
    <mergeCell ref="B61:B65"/>
    <mergeCell ref="B49:B5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2021-03-11T07:53:15Z</cp:lastPrinted>
  <dcterms:created xsi:type="dcterms:W3CDTF">2012-08-30T12:13:39Z</dcterms:created>
  <dcterms:modified xsi:type="dcterms:W3CDTF">2021-03-12T05:29:06Z</dcterms:modified>
  <cp:category/>
  <cp:version/>
  <cp:contentType/>
  <cp:contentStatus/>
</cp:coreProperties>
</file>